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2 Sistemas\SIF\sif 2021\Formatos 4to IFT 2021 - Organismos Operadores de Agua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G85" i="1"/>
  <c r="C85" i="1"/>
  <c r="G10" i="1"/>
  <c r="C10" i="1"/>
  <c r="D10" i="1"/>
  <c r="F85" i="1"/>
  <c r="H85" i="1"/>
  <c r="D85" i="1"/>
  <c r="H10" i="1"/>
  <c r="E85" i="1"/>
  <c r="E10" i="1"/>
  <c r="E160" i="1" l="1"/>
  <c r="C160" i="1"/>
  <c r="G160" i="1"/>
  <c r="F160" i="1"/>
  <c r="D160" i="1"/>
  <c r="H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<sst xmlns="http://schemas.openxmlformats.org/spreadsheetml/2006/main" count="163" uniqueCount="90">
  <si>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</si>
  <si>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</si>
  <si>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</si>
  <si>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</si>
  <si>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</si>
  <si>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</si>
  <si>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</si>
  <si>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</si>
  <si>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</si>
  <si>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</si>
  <si>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</si>
  <si>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</si>
  <si>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</si>
  <si>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</si>
  <si>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</si>
  <si>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</si>
  <si>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</si>
  <si>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</si>
  <si>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</si>
  <si>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</si>
  <si>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</si>
  <si>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</si>
  <si>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</si>
  <si>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</si>
  <si>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</si>
  <si>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</si>
  <si>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</si>
  <si>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</si>
  <si>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</si>
  <si>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</si>
  <si>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</si>
  <si>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</si>
  <si>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</si>
  <si>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</si>
  <si>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</si>
  <si>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</si>
  <si>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</si>
  <si>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</si>
  <si>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</si>
  <si>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</si>
  <si>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</si>
  <si>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</si>
  <si>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</si>
  <si>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</si>
  <si>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</si>
  <si>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</si>
  <si>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</si>
  <si>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</si>
  <si>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</si>
  <si>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</si>
  <si>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</si>
  <si>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</si>
  <si>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</si>
  <si>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</si>
  <si>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</si>
  <si>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</si>
  <si>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</si>
  <si>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</si>
  <si>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</si>
  <si>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</si>
  <si>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</si>
  <si>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</si>
  <si>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</si>
  <si>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</si>
  <si>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</si>
  <si>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</si>
  <si>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</si>
  <si>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</si>
  <si>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</si>
  <si>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</si>
  <si>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</si>
  <si>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</si>
  <si>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</si>
  <si>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</si>
  <si>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</si>
  <si>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</si>
  <si>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</si>
  <si>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</si>
  <si>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</si>
  <si>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</si>
  <si>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</si>
  <si>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</si>
  <si>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</si>
  <si>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</si>
  <si>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</si>
  <si>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</si>
  <si>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</si>
  <si>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</si>
  <si>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Junta Municipal de Agua ySaneamiento de Nuevo Casas Grandes 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</si>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</sst>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40" zoomScale="90" zoomScaleNormal="90" workbookViewId="0">
      <selection activeCell="C61" sqref="C61:D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88189007.825684175</v>
      </c>
      <c r="D10" s="8">
        <f>SUM(D12,D20,D30,D40,D50,D60,D64,D73,D77)</f>
        <v>1396375</v>
      </c>
      <c r="E10" s="28">
        <f t="shared" ref="E10:H10" si="0">SUM(E12,E20,E30,E40,E50,E60,E64,E73,E77)</f>
        <v>89585382.825684175</v>
      </c>
      <c r="F10" s="8">
        <f t="shared" si="0"/>
        <v>87868748.109999999</v>
      </c>
      <c r="G10" s="8">
        <f t="shared" si="0"/>
        <v>87868661.900000006</v>
      </c>
      <c r="H10" s="28">
        <f t="shared" si="0"/>
        <v>1716634.7156841699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27544312.625631575</v>
      </c>
      <c r="D12" s="7">
        <f>SUM(D13:D19)</f>
        <v>2540000</v>
      </c>
      <c r="E12" s="29">
        <f t="shared" ref="E12:H12" si="1">SUM(E13:E19)</f>
        <v>30084312.625631575</v>
      </c>
      <c r="F12" s="7">
        <f t="shared" si="1"/>
        <v>30073384.020000003</v>
      </c>
      <c r="G12" s="7">
        <f t="shared" si="1"/>
        <v>30073384.020000003</v>
      </c>
      <c r="H12" s="29">
        <f t="shared" si="1"/>
        <v>10928.605631577899</v>
      </c>
    </row>
    <row r="13" spans="2:9" ht="24" x14ac:dyDescent="0.2">
      <c r="B13" s="10" t="s">
        <v>14</v>
      </c>
      <c r="C13" s="25">
        <v>12079617.736</v>
      </c>
      <c r="D13" s="25">
        <v>300500</v>
      </c>
      <c r="E13" s="30">
        <f>SUM(C13:D13)</f>
        <v>12380117.736</v>
      </c>
      <c r="F13" s="26">
        <v>12379813.9</v>
      </c>
      <c r="G13" s="26">
        <v>12379813.9</v>
      </c>
      <c r="H13" s="34">
        <f>SUM(E13-F13)</f>
        <v>303.83599999919534</v>
      </c>
    </row>
    <row r="14" spans="2:9" ht="22.9" customHeight="1" x14ac:dyDescent="0.2">
      <c r="B14" s="10" t="s">
        <v>15</v>
      </c>
      <c r="C14" s="25">
        <v>1023503.1610000001</v>
      </c>
      <c r="D14" s="25">
        <v>1300</v>
      </c>
      <c r="E14" s="30">
        <f t="shared" ref="E14:E79" si="2">SUM(C14:D14)</f>
        <v>1024803.1610000001</v>
      </c>
      <c r="F14" s="26">
        <v>1024795.38</v>
      </c>
      <c r="G14" s="26">
        <v>1024795.38</v>
      </c>
      <c r="H14" s="34">
        <f t="shared" ref="H14:H79" si="3">SUM(E14-F14)</f>
        <v>7.7810000000754371</v>
      </c>
    </row>
    <row r="15" spans="2:9" x14ac:dyDescent="0.2">
      <c r="B15" s="10" t="s">
        <v>16</v>
      </c>
      <c r="C15" s="25">
        <v>5052726.7246315787</v>
      </c>
      <c r="D15" s="25">
        <v>-1155000</v>
      </c>
      <c r="E15" s="30">
        <f t="shared" si="2"/>
        <v>3897726.7246315787</v>
      </c>
      <c r="F15" s="26">
        <v>3897385.36</v>
      </c>
      <c r="G15" s="26">
        <v>3897385.36</v>
      </c>
      <c r="H15" s="34">
        <f t="shared" si="3"/>
        <v>341.36463157879189</v>
      </c>
    </row>
    <row r="16" spans="2:9" x14ac:dyDescent="0.2">
      <c r="B16" s="10" t="s">
        <v>17</v>
      </c>
      <c r="C16" s="25">
        <v>3838575.83</v>
      </c>
      <c r="D16" s="25">
        <v>3715000</v>
      </c>
      <c r="E16" s="30">
        <f t="shared" si="2"/>
        <v>7553575.8300000001</v>
      </c>
      <c r="F16" s="26">
        <v>7553265.2400000002</v>
      </c>
      <c r="G16" s="26">
        <v>7553265.2400000002</v>
      </c>
      <c r="H16" s="34">
        <f t="shared" si="3"/>
        <v>310.58999999985099</v>
      </c>
    </row>
    <row r="17" spans="2:8" x14ac:dyDescent="0.2">
      <c r="B17" s="10" t="s">
        <v>18</v>
      </c>
      <c r="C17" s="25">
        <v>5549889.1739999996</v>
      </c>
      <c r="D17" s="25">
        <v>-321800</v>
      </c>
      <c r="E17" s="30">
        <f t="shared" si="2"/>
        <v>5228089.1739999996</v>
      </c>
      <c r="F17" s="26">
        <v>5218124.1399999997</v>
      </c>
      <c r="G17" s="26">
        <v>5218124.1399999997</v>
      </c>
      <c r="H17" s="34">
        <f t="shared" si="3"/>
        <v>9965.0339999999851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8001737.6345139015</v>
      </c>
      <c r="D20" s="7">
        <f t="shared" ref="D20:H20" si="4">SUM(D21:D29)</f>
        <v>3000000</v>
      </c>
      <c r="E20" s="29">
        <f t="shared" si="4"/>
        <v>11001737.634513902</v>
      </c>
      <c r="F20" s="7">
        <f t="shared" si="4"/>
        <v>10973737.719999999</v>
      </c>
      <c r="G20" s="7">
        <f t="shared" si="4"/>
        <v>10973651.51</v>
      </c>
      <c r="H20" s="29">
        <f t="shared" si="4"/>
        <v>27999.914513901753</v>
      </c>
    </row>
    <row r="21" spans="2:8" ht="24" x14ac:dyDescent="0.2">
      <c r="B21" s="10" t="s">
        <v>22</v>
      </c>
      <c r="C21" s="25">
        <v>505632.57857734384</v>
      </c>
      <c r="D21" s="25">
        <v>-67000</v>
      </c>
      <c r="E21" s="30">
        <f t="shared" si="2"/>
        <v>438632.57857734384</v>
      </c>
      <c r="F21" s="26">
        <v>437838.23</v>
      </c>
      <c r="G21" s="26">
        <v>437838.23</v>
      </c>
      <c r="H21" s="34">
        <f t="shared" si="3"/>
        <v>794.34857734385878</v>
      </c>
    </row>
    <row r="22" spans="2:8" x14ac:dyDescent="0.2">
      <c r="B22" s="10" t="s">
        <v>23</v>
      </c>
      <c r="C22" s="25">
        <v>53743.069720633663</v>
      </c>
      <c r="D22" s="25">
        <v>-41000</v>
      </c>
      <c r="E22" s="30">
        <f t="shared" si="2"/>
        <v>12743.069720633663</v>
      </c>
      <c r="F22" s="26">
        <v>12691.59</v>
      </c>
      <c r="G22" s="26">
        <v>12691.59</v>
      </c>
      <c r="H22" s="34">
        <f t="shared" si="3"/>
        <v>51.479720633662509</v>
      </c>
    </row>
    <row r="23" spans="2:8" ht="24" x14ac:dyDescent="0.2">
      <c r="B23" s="10" t="s">
        <v>24</v>
      </c>
      <c r="C23" s="25">
        <v>857009.33020362118</v>
      </c>
      <c r="D23" s="25">
        <v>331500</v>
      </c>
      <c r="E23" s="30">
        <f t="shared" si="2"/>
        <v>1188509.3302036212</v>
      </c>
      <c r="F23" s="26">
        <v>1188374.42</v>
      </c>
      <c r="G23" s="26">
        <v>1188374.42</v>
      </c>
      <c r="H23" s="34">
        <f t="shared" si="3"/>
        <v>134.9102036212571</v>
      </c>
    </row>
    <row r="24" spans="2:8" ht="24" x14ac:dyDescent="0.2">
      <c r="B24" s="10" t="s">
        <v>25</v>
      </c>
      <c r="C24" s="25">
        <v>1038903.9120537</v>
      </c>
      <c r="D24" s="25">
        <v>-656000</v>
      </c>
      <c r="E24" s="30">
        <f t="shared" si="2"/>
        <v>382903.91205369995</v>
      </c>
      <c r="F24" s="26">
        <v>382696.66</v>
      </c>
      <c r="G24" s="26">
        <v>382696.66</v>
      </c>
      <c r="H24" s="34">
        <f t="shared" si="3"/>
        <v>207.25205369998002</v>
      </c>
    </row>
    <row r="25" spans="2:8" ht="23.45" customHeight="1" x14ac:dyDescent="0.2">
      <c r="B25" s="10" t="s">
        <v>26</v>
      </c>
      <c r="C25" s="25">
        <v>1407254.1317103216</v>
      </c>
      <c r="D25" s="25">
        <v>-291000</v>
      </c>
      <c r="E25" s="30">
        <f t="shared" si="2"/>
        <v>1116254.1317103216</v>
      </c>
      <c r="F25" s="26">
        <v>1116091.68</v>
      </c>
      <c r="G25" s="26">
        <v>1116091.68</v>
      </c>
      <c r="H25" s="34">
        <f t="shared" si="3"/>
        <v>162.45171032170765</v>
      </c>
    </row>
    <row r="26" spans="2:8" x14ac:dyDescent="0.2">
      <c r="B26" s="10" t="s">
        <v>27</v>
      </c>
      <c r="C26" s="25">
        <v>2096523.6148283158</v>
      </c>
      <c r="D26" s="25">
        <v>-218000</v>
      </c>
      <c r="E26" s="30">
        <f t="shared" si="2"/>
        <v>1878523.6148283158</v>
      </c>
      <c r="F26" s="26">
        <v>1878180.6</v>
      </c>
      <c r="G26" s="26">
        <v>1878180.6</v>
      </c>
      <c r="H26" s="34">
        <f t="shared" si="3"/>
        <v>343.0148283157032</v>
      </c>
    </row>
    <row r="27" spans="2:8" ht="24" x14ac:dyDescent="0.2">
      <c r="B27" s="10" t="s">
        <v>28</v>
      </c>
      <c r="C27" s="25">
        <v>963427.17550048791</v>
      </c>
      <c r="D27" s="25">
        <v>-172500</v>
      </c>
      <c r="E27" s="30">
        <f t="shared" si="2"/>
        <v>790927.17550048791</v>
      </c>
      <c r="F27" s="26">
        <v>764877.62</v>
      </c>
      <c r="G27" s="26">
        <v>764877.62</v>
      </c>
      <c r="H27" s="34">
        <f t="shared" si="3"/>
        <v>26049.555500487913</v>
      </c>
    </row>
    <row r="28" spans="2:8" ht="12" customHeight="1" x14ac:dyDescent="0.2">
      <c r="B28" s="10" t="s">
        <v>29</v>
      </c>
      <c r="C28" s="25">
        <v>70177.475796518935</v>
      </c>
      <c r="D28" s="25">
        <v>-70000</v>
      </c>
      <c r="E28" s="30">
        <f t="shared" si="2"/>
        <v>177.47579651893466</v>
      </c>
      <c r="F28" s="26">
        <v>86.21</v>
      </c>
      <c r="G28" s="26">
        <v>0</v>
      </c>
      <c r="H28" s="34">
        <f t="shared" si="3"/>
        <v>91.265796518934664</v>
      </c>
    </row>
    <row r="29" spans="2:8" ht="25.9" customHeight="1" x14ac:dyDescent="0.2">
      <c r="B29" s="10" t="s">
        <v>30</v>
      </c>
      <c r="C29" s="25">
        <v>1009066.3461229586</v>
      </c>
      <c r="D29" s="25">
        <v>4184000</v>
      </c>
      <c r="E29" s="30">
        <f t="shared" si="2"/>
        <v>5193066.3461229587</v>
      </c>
      <c r="F29" s="26">
        <v>5192900.71</v>
      </c>
      <c r="G29" s="26">
        <v>5192900.71</v>
      </c>
      <c r="H29" s="34">
        <f t="shared" si="3"/>
        <v>165.63612295873463</v>
      </c>
    </row>
    <row r="30" spans="2:8" s="9" customFormat="1" ht="24" x14ac:dyDescent="0.25">
      <c r="B30" s="12" t="s">
        <v>31</v>
      </c>
      <c r="C30" s="7">
        <f>SUM(C31:C39)</f>
        <v>17343580.700517915</v>
      </c>
      <c r="D30" s="7">
        <f t="shared" ref="D30:H30" si="5">SUM(D31:D39)</f>
        <v>1566375</v>
      </c>
      <c r="E30" s="29">
        <f t="shared" si="5"/>
        <v>18909955.700517915</v>
      </c>
      <c r="F30" s="7">
        <f t="shared" si="5"/>
        <v>18905184.289999999</v>
      </c>
      <c r="G30" s="7">
        <f t="shared" si="5"/>
        <v>18905184.289999999</v>
      </c>
      <c r="H30" s="29">
        <f t="shared" si="5"/>
        <v>4771.4105179132966</v>
      </c>
    </row>
    <row r="31" spans="2:8" x14ac:dyDescent="0.2">
      <c r="B31" s="10" t="s">
        <v>32</v>
      </c>
      <c r="C31" s="25">
        <v>9527294.0890887119</v>
      </c>
      <c r="D31" s="25">
        <v>-401500</v>
      </c>
      <c r="E31" s="30">
        <f t="shared" si="2"/>
        <v>9125794.0890887119</v>
      </c>
      <c r="F31" s="26">
        <v>9125661.7899999991</v>
      </c>
      <c r="G31" s="26">
        <v>9125661.7899999991</v>
      </c>
      <c r="H31" s="34">
        <f t="shared" si="3"/>
        <v>132.29908871278167</v>
      </c>
    </row>
    <row r="32" spans="2:8" x14ac:dyDescent="0.2">
      <c r="B32" s="10" t="s">
        <v>33</v>
      </c>
      <c r="C32" s="25">
        <v>140415.44499360729</v>
      </c>
      <c r="D32" s="25">
        <v>-33000</v>
      </c>
      <c r="E32" s="30">
        <f t="shared" si="2"/>
        <v>107415.44499360729</v>
      </c>
      <c r="F32" s="26">
        <v>107088.01</v>
      </c>
      <c r="G32" s="26">
        <v>107088.01</v>
      </c>
      <c r="H32" s="34">
        <f t="shared" si="3"/>
        <v>327.43499360729766</v>
      </c>
    </row>
    <row r="33" spans="2:8" ht="24" x14ac:dyDescent="0.2">
      <c r="B33" s="10" t="s">
        <v>34</v>
      </c>
      <c r="C33" s="25">
        <v>1261693.6206188367</v>
      </c>
      <c r="D33" s="25">
        <v>-297500</v>
      </c>
      <c r="E33" s="30">
        <f t="shared" si="2"/>
        <v>964193.62061883672</v>
      </c>
      <c r="F33" s="26">
        <v>963731.65</v>
      </c>
      <c r="G33" s="26">
        <v>963731.65</v>
      </c>
      <c r="H33" s="34">
        <f t="shared" si="3"/>
        <v>461.97061883669812</v>
      </c>
    </row>
    <row r="34" spans="2:8" ht="24.6" customHeight="1" x14ac:dyDescent="0.2">
      <c r="B34" s="10" t="s">
        <v>35</v>
      </c>
      <c r="C34" s="25">
        <v>2392400.0095002218</v>
      </c>
      <c r="D34" s="25">
        <v>178000</v>
      </c>
      <c r="E34" s="30">
        <f t="shared" si="2"/>
        <v>2570400.0095002218</v>
      </c>
      <c r="F34" s="26">
        <v>2570149.04</v>
      </c>
      <c r="G34" s="26">
        <v>2570149.04</v>
      </c>
      <c r="H34" s="34">
        <f t="shared" si="3"/>
        <v>250.96950022177771</v>
      </c>
    </row>
    <row r="35" spans="2:8" ht="24" x14ac:dyDescent="0.2">
      <c r="B35" s="10" t="s">
        <v>36</v>
      </c>
      <c r="C35" s="25">
        <v>1650704.2762407716</v>
      </c>
      <c r="D35" s="25">
        <v>-382000</v>
      </c>
      <c r="E35" s="30">
        <f t="shared" si="2"/>
        <v>1268704.2762407716</v>
      </c>
      <c r="F35" s="26">
        <v>1268431.1200000001</v>
      </c>
      <c r="G35" s="26">
        <v>1268431.1200000001</v>
      </c>
      <c r="H35" s="34">
        <f t="shared" si="3"/>
        <v>273.15624077152461</v>
      </c>
    </row>
    <row r="36" spans="2:8" ht="24" x14ac:dyDescent="0.2">
      <c r="B36" s="10" t="s">
        <v>37</v>
      </c>
      <c r="C36" s="25">
        <v>35427.224231806045</v>
      </c>
      <c r="D36" s="25">
        <v>2500</v>
      </c>
      <c r="E36" s="30">
        <f t="shared" si="2"/>
        <v>37927.224231806045</v>
      </c>
      <c r="F36" s="26">
        <v>37817.199999999997</v>
      </c>
      <c r="G36" s="26">
        <v>37817.199999999997</v>
      </c>
      <c r="H36" s="34">
        <f t="shared" si="3"/>
        <v>110.02423180604819</v>
      </c>
    </row>
    <row r="37" spans="2:8" x14ac:dyDescent="0.2">
      <c r="B37" s="10" t="s">
        <v>38</v>
      </c>
      <c r="C37" s="25">
        <v>421572.78071681526</v>
      </c>
      <c r="D37" s="25">
        <v>-327000</v>
      </c>
      <c r="E37" s="30">
        <f t="shared" si="2"/>
        <v>94572.780716815265</v>
      </c>
      <c r="F37" s="26">
        <v>94373.93</v>
      </c>
      <c r="G37" s="26">
        <v>94373.93</v>
      </c>
      <c r="H37" s="34">
        <f t="shared" si="3"/>
        <v>198.85071681527188</v>
      </c>
    </row>
    <row r="38" spans="2:8" x14ac:dyDescent="0.2">
      <c r="B38" s="10" t="s">
        <v>39</v>
      </c>
      <c r="C38" s="25">
        <v>57871.974801554803</v>
      </c>
      <c r="D38" s="25">
        <v>-44000</v>
      </c>
      <c r="E38" s="30">
        <f t="shared" si="2"/>
        <v>13871.974801554803</v>
      </c>
      <c r="F38" s="26">
        <v>11019.75</v>
      </c>
      <c r="G38" s="26">
        <v>11019.75</v>
      </c>
      <c r="H38" s="34">
        <f t="shared" si="3"/>
        <v>2852.224801554803</v>
      </c>
    </row>
    <row r="39" spans="2:8" x14ac:dyDescent="0.2">
      <c r="B39" s="10" t="s">
        <v>40</v>
      </c>
      <c r="C39" s="25">
        <v>1856201.2803255871</v>
      </c>
      <c r="D39" s="25">
        <v>2870875</v>
      </c>
      <c r="E39" s="30">
        <f t="shared" si="2"/>
        <v>4727076.2803255869</v>
      </c>
      <c r="F39" s="26">
        <v>4726911.8</v>
      </c>
      <c r="G39" s="26">
        <v>4726911.8</v>
      </c>
      <c r="H39" s="34">
        <f t="shared" si="3"/>
        <v>164.48032558709383</v>
      </c>
    </row>
    <row r="40" spans="2:8" s="9" customFormat="1" ht="25.5" customHeight="1" x14ac:dyDescent="0.25">
      <c r="B40" s="12" t="s">
        <v>41</v>
      </c>
      <c r="C40" s="7">
        <f>SUM(C41:C49)</f>
        <v>10478376.865020778</v>
      </c>
      <c r="D40" s="7">
        <f t="shared" ref="D40:H40" si="6">SUM(D41:D49)</f>
        <v>-5710000</v>
      </c>
      <c r="E40" s="29">
        <f t="shared" si="6"/>
        <v>4768376.865020778</v>
      </c>
      <c r="F40" s="7">
        <f t="shared" si="6"/>
        <v>4070766.1199999996</v>
      </c>
      <c r="G40" s="7">
        <f t="shared" si="6"/>
        <v>4070766.1199999996</v>
      </c>
      <c r="H40" s="29">
        <f t="shared" si="6"/>
        <v>697610.74502077862</v>
      </c>
    </row>
    <row r="41" spans="2:8" ht="24" x14ac:dyDescent="0.2">
      <c r="B41" s="10" t="s">
        <v>42</v>
      </c>
      <c r="C41" s="25">
        <v>3047334.1964541781</v>
      </c>
      <c r="D41" s="25">
        <v>-3000000</v>
      </c>
      <c r="E41" s="30">
        <f t="shared" si="2"/>
        <v>47334.196454178076</v>
      </c>
      <c r="F41" s="26">
        <v>17818.8</v>
      </c>
      <c r="G41" s="26">
        <v>17818.8</v>
      </c>
      <c r="H41" s="34">
        <f t="shared" si="3"/>
        <v>29515.396454178077</v>
      </c>
    </row>
    <row r="42" spans="2:8" x14ac:dyDescent="0.2">
      <c r="B42" s="10" t="s">
        <v>43</v>
      </c>
      <c r="C42" s="25">
        <v>3806634.9061598354</v>
      </c>
      <c r="D42" s="25">
        <v>-3139000</v>
      </c>
      <c r="E42" s="30">
        <f t="shared" si="2"/>
        <v>667634.9061598354</v>
      </c>
      <c r="F42" s="26">
        <v>0</v>
      </c>
      <c r="G42" s="26">
        <v>0</v>
      </c>
      <c r="H42" s="34">
        <f t="shared" si="3"/>
        <v>667634.9061598354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7541.9395278175098</v>
      </c>
      <c r="D44" s="25">
        <v>6500</v>
      </c>
      <c r="E44" s="30">
        <f t="shared" si="2"/>
        <v>14041.939527817511</v>
      </c>
      <c r="F44" s="26">
        <v>14000</v>
      </c>
      <c r="G44" s="26">
        <v>14000</v>
      </c>
      <c r="H44" s="34">
        <f t="shared" si="3"/>
        <v>41.93952781751068</v>
      </c>
    </row>
    <row r="45" spans="2:8" x14ac:dyDescent="0.2">
      <c r="B45" s="10" t="s">
        <v>46</v>
      </c>
      <c r="C45" s="25">
        <v>3616865.8228789475</v>
      </c>
      <c r="D45" s="25">
        <v>422500</v>
      </c>
      <c r="E45" s="30">
        <f t="shared" si="2"/>
        <v>4039365.8228789475</v>
      </c>
      <c r="F45" s="26">
        <v>4038947.32</v>
      </c>
      <c r="G45" s="26">
        <v>4038947.32</v>
      </c>
      <c r="H45" s="34">
        <f t="shared" si="3"/>
        <v>418.50287894764915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7686000</v>
      </c>
      <c r="D50" s="7">
        <f t="shared" ref="D50:H50" si="7">SUM(D51:D59)</f>
        <v>0</v>
      </c>
      <c r="E50" s="29">
        <f t="shared" si="7"/>
        <v>7686000</v>
      </c>
      <c r="F50" s="7">
        <f t="shared" si="7"/>
        <v>23845675.960000001</v>
      </c>
      <c r="G50" s="7">
        <f t="shared" si="7"/>
        <v>23845675.960000001</v>
      </c>
      <c r="H50" s="29">
        <f t="shared" si="7"/>
        <v>-16159675.960000001</v>
      </c>
    </row>
    <row r="51" spans="2:8" x14ac:dyDescent="0.2">
      <c r="B51" s="10" t="s">
        <v>52</v>
      </c>
      <c r="C51" s="25">
        <v>381000</v>
      </c>
      <c r="D51" s="25">
        <v>0</v>
      </c>
      <c r="E51" s="30">
        <f t="shared" si="2"/>
        <v>381000</v>
      </c>
      <c r="F51" s="26">
        <v>422697.28</v>
      </c>
      <c r="G51" s="26">
        <v>422697.28</v>
      </c>
      <c r="H51" s="34">
        <f t="shared" si="3"/>
        <v>-41697.280000000028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60000</v>
      </c>
      <c r="D53" s="25">
        <v>0</v>
      </c>
      <c r="E53" s="30">
        <f t="shared" si="2"/>
        <v>60000</v>
      </c>
      <c r="F53" s="26">
        <v>0</v>
      </c>
      <c r="G53" s="26">
        <v>0</v>
      </c>
      <c r="H53" s="34">
        <f t="shared" si="3"/>
        <v>60000</v>
      </c>
    </row>
    <row r="54" spans="2:8" x14ac:dyDescent="0.2">
      <c r="B54" s="10" t="s">
        <v>55</v>
      </c>
      <c r="C54" s="25">
        <v>280000</v>
      </c>
      <c r="D54" s="25">
        <v>0</v>
      </c>
      <c r="E54" s="30">
        <f t="shared" si="2"/>
        <v>280000</v>
      </c>
      <c r="F54" s="26">
        <v>0</v>
      </c>
      <c r="G54" s="26">
        <v>0</v>
      </c>
      <c r="H54" s="34">
        <f t="shared" si="3"/>
        <v>280000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865000</v>
      </c>
      <c r="D56" s="25">
        <v>0</v>
      </c>
      <c r="E56" s="30">
        <f t="shared" si="2"/>
        <v>865000</v>
      </c>
      <c r="F56" s="26">
        <v>644487.48</v>
      </c>
      <c r="G56" s="26">
        <v>644487.48</v>
      </c>
      <c r="H56" s="34">
        <f t="shared" si="3"/>
        <v>220512.52000000002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3000000</v>
      </c>
      <c r="D58" s="25">
        <v>0</v>
      </c>
      <c r="E58" s="30">
        <f t="shared" si="2"/>
        <v>3000000</v>
      </c>
      <c r="F58" s="26">
        <v>22778491.199999999</v>
      </c>
      <c r="G58" s="26">
        <v>22778491.199999999</v>
      </c>
      <c r="H58" s="34">
        <f t="shared" si="3"/>
        <v>-19778491.199999999</v>
      </c>
    </row>
    <row r="59" spans="2:8" x14ac:dyDescent="0.2">
      <c r="B59" s="10" t="s">
        <v>60</v>
      </c>
      <c r="C59" s="25">
        <v>3100000</v>
      </c>
      <c r="D59" s="25">
        <v>0</v>
      </c>
      <c r="E59" s="30">
        <f t="shared" si="2"/>
        <v>3100000</v>
      </c>
      <c r="F59" s="26">
        <v>0</v>
      </c>
      <c r="G59" s="26">
        <v>0</v>
      </c>
      <c r="H59" s="34">
        <f t="shared" si="3"/>
        <v>3100000</v>
      </c>
    </row>
    <row r="60" spans="2:8" s="9" customFormat="1" x14ac:dyDescent="0.2">
      <c r="B60" s="6" t="s">
        <v>61</v>
      </c>
      <c r="C60" s="7">
        <f>SUM(C61:C63)</f>
        <v>17135000</v>
      </c>
      <c r="D60" s="7">
        <f t="shared" ref="D60:H60" si="8">SUM(D61:D63)</f>
        <v>0</v>
      </c>
      <c r="E60" s="29">
        <f t="shared" si="8"/>
        <v>17135000</v>
      </c>
      <c r="F60" s="7">
        <f t="shared" si="8"/>
        <v>0</v>
      </c>
      <c r="G60" s="7">
        <f t="shared" si="8"/>
        <v>0</v>
      </c>
      <c r="H60" s="29">
        <f t="shared" si="8"/>
        <v>17135000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17135000</v>
      </c>
      <c r="D62" s="25">
        <v>0</v>
      </c>
      <c r="E62" s="30">
        <f t="shared" si="2"/>
        <v>17135000</v>
      </c>
      <c r="F62" s="26">
        <v>0</v>
      </c>
      <c r="G62" s="26">
        <v>0</v>
      </c>
      <c r="H62" s="34">
        <f t="shared" si="3"/>
        <v>17135000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88189007.825684175</v>
      </c>
      <c r="D160" s="24">
        <f t="shared" ref="D160:G160" si="28">SUM(D10,D85)</f>
        <v>1396375</v>
      </c>
      <c r="E160" s="32">
        <f>SUM(E10,E85)</f>
        <v>89585382.825684175</v>
      </c>
      <c r="F160" s="24">
        <f t="shared" si="28"/>
        <v>87868748.109999999</v>
      </c>
      <c r="G160" s="24">
        <f t="shared" si="28"/>
        <v>87868661.900000006</v>
      </c>
      <c r="H160" s="32">
        <f>SUM(H10,H85)</f>
        <v>1716634.7156841699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dcterms:created xsi:type="dcterms:W3CDTF">2020-01-08T21:14:59Z</dcterms:created>
  <dcterms:modified xsi:type="dcterms:W3CDTF">2022-01-26T21:38:28Z</dcterms:modified>
</cp:coreProperties>
</file>